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/>
  <mc:AlternateContent xmlns:mc="http://schemas.openxmlformats.org/markup-compatibility/2006">
    <mc:Choice Requires="x15">
      <x15ac:absPath xmlns:x15ac="http://schemas.microsoft.com/office/spreadsheetml/2010/11/ac" url="Z:\Odd VZ\ZD realizace\753_MAJ_Modernizace a elektrizace trati Otrokovice – Vizovice, SO 90-00-02_N.2 Demolice\03_ZD\4_SOUPIS PRACÍ S VÝKAZEM VÝMĚR\"/>
    </mc:Choice>
  </mc:AlternateContent>
  <xr:revisionPtr revIDLastSave="0" documentId="13_ncr:1_{5B175747-8C78-492E-91D3-BE2D1B292CA7}" xr6:coauthVersionLast="47" xr6:coauthVersionMax="47" xr10:uidLastSave="{00000000-0000-0000-0000-000000000000}"/>
  <bookViews>
    <workbookView xWindow="-108" yWindow="-108" windowWidth="30936" windowHeight="16776" xr2:uid="{9654D5D2-AF2C-417B-AD8F-C3873263E26C}"/>
  </bookViews>
  <sheets>
    <sheet name="SO 90-00-02_NSO 90-00-02_N.2" sheetId="1" r:id="rId1"/>
  </sheets>
  <definedNames>
    <definedName name="_xlnm.Print_Area" localSheetId="0">'SO 90-00-02_NSO 90-00-02_N.2'!$B$1:$J$38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9" i="1" l="1"/>
  <c r="I10" i="1"/>
  <c r="O10" i="1"/>
  <c r="I14" i="1"/>
  <c r="O14" i="1"/>
  <c r="I19" i="1"/>
  <c r="I18" i="1" s="1"/>
  <c r="O19" i="1"/>
  <c r="I23" i="1"/>
  <c r="O23" i="1"/>
  <c r="I27" i="1"/>
  <c r="O27" i="1"/>
  <c r="I31" i="1"/>
  <c r="O31" i="1"/>
  <c r="I35" i="1"/>
  <c r="O35" i="1" s="1"/>
  <c r="I3" i="1" l="1"/>
</calcChain>
</file>

<file path=xl/sharedStrings.xml><?xml version="1.0" encoding="utf-8"?>
<sst xmlns="http://schemas.openxmlformats.org/spreadsheetml/2006/main" count="117" uniqueCount="63">
  <si>
    <t/>
  </si>
  <si>
    <t>TS</t>
  </si>
  <si>
    <t>127.657 = 127,657 [A]</t>
  </si>
  <si>
    <t>VV</t>
  </si>
  <si>
    <t>POPLATKY ZA LIKVIDACI ODPADŮ NEKONTAMINOVANÝCH - 17 04 05 - ŽELEZNÝ A OCELOVÝ ŠROT, VČETNĚ DOPRAVY</t>
  </si>
  <si>
    <t>PP</t>
  </si>
  <si>
    <t>R - položka ~ R</t>
  </si>
  <si>
    <t>T</t>
  </si>
  <si>
    <t>901</t>
  </si>
  <si>
    <t>R015810</t>
  </si>
  <si>
    <t>P</t>
  </si>
  <si>
    <t>"izolace střechy"_x000D_
 (162*5*4.4)/1000 = 3,564 [A]_x000D_
 "Celkem: "A = 3,564 [B]</t>
  </si>
  <si>
    <t>POPLATKY ZA LIKVIDACI ODPADŮ NEKONTAMINOVANÝCH - 17 06 04 ZBYTKY IZOLAČNÍCH MATERIÁLŮ VČETNĚ DOPRAVY</t>
  </si>
  <si>
    <t>R015420</t>
  </si>
  <si>
    <t>1.780 = 1,780 [A]</t>
  </si>
  <si>
    <t>POPLATKY ZA LIKVIDACI ODPADŮ NEKONTAMINOVANÝCH - 17 02 02 SKLO Z INTERIÉRŮ REKONSTRUOVANÝCH OBJEKTŮ, VČETNĚ DOPRAVY</t>
  </si>
  <si>
    <t>R015180</t>
  </si>
  <si>
    <t>10,589 = 10,589 [A]</t>
  </si>
  <si>
    <t>POPLATKY ZA LIKVIDACI ODPADŮ NEKONTAMINOVANÝCH - 17 01 01 BETON Z DEMOLIC OBJEKTŮ, ZÁKLADŮ TV, KŮLY A SLOUPY VČETNĚ DOPRAVY</t>
  </si>
  <si>
    <t>R015140</t>
  </si>
  <si>
    <t>"Keramický odpad (překlady a jiný drobný keramický materiál)"_x000D_
 1.920 = 1,920 [A]_x000D_
 "Celkem: "A = 1,920 [B]</t>
  </si>
  <si>
    <t>POPLATKY ZA LIKVIDACI ODPADŮ NEKONTAMINOVANÝCH - 17 01 07 STAVEBNÍ A DEMOLIČNÍ SUŤ VČETNĚ DOPRAVY</t>
  </si>
  <si>
    <t>R015120</t>
  </si>
  <si>
    <t>Poplatky za skládky</t>
  </si>
  <si>
    <t>990</t>
  </si>
  <si>
    <t>SD</t>
  </si>
  <si>
    <t>"dle výkresu SP 90-00-02_N.dwg a technické zprávy"_x000D_
 724,4 = 724,400 [A]</t>
  </si>
  <si>
    <t>Demolice budov kovových postupným rozebíráním komplet</t>
  </si>
  <si>
    <t>R - pol</t>
  </si>
  <si>
    <t>M3</t>
  </si>
  <si>
    <t>Demolice budov kovových postupným rozebíráním</t>
  </si>
  <si>
    <t>R98117A</t>
  </si>
  <si>
    <t>"odpojení objektu od elektro přípojky a rozvodu vody ve vodoměr. šachtě, včetně zaslepení přípojky k demolovanému objektu;"_x000D_
 1 = 1,000 [A]</t>
  </si>
  <si>
    <t>Odpojení od inženýrských sítí</t>
  </si>
  <si>
    <t>KUS</t>
  </si>
  <si>
    <t>R02001</t>
  </si>
  <si>
    <t>Ostatní konstrukce a práce, bourání</t>
  </si>
  <si>
    <t>9</t>
  </si>
  <si>
    <t>Celkem</t>
  </si>
  <si>
    <t>Jednotková</t>
  </si>
  <si>
    <t>Cenová soustava</t>
  </si>
  <si>
    <t>Cena</t>
  </si>
  <si>
    <t>Množství</t>
  </si>
  <si>
    <t>MJ</t>
  </si>
  <si>
    <t>Název Položky</t>
  </si>
  <si>
    <t>Varianta</t>
  </si>
  <si>
    <t>Kód položky</t>
  </si>
  <si>
    <t>Poř. číslo</t>
  </si>
  <si>
    <t>Typ</t>
  </si>
  <si>
    <t>SO 90-00-02_N.2</t>
  </si>
  <si>
    <t>Rozpočet:</t>
  </si>
  <si>
    <t>O1</t>
  </si>
  <si>
    <t>Demolice budovy prodejny v km 10,350</t>
  </si>
  <si>
    <t>SO 90-00-02_N</t>
  </si>
  <si>
    <t>Objekt:</t>
  </si>
  <si>
    <t>O</t>
  </si>
  <si>
    <t>Modernizace a elektrizace trati Otrokovice - Vizovice</t>
  </si>
  <si>
    <t>18-025-239-SR</t>
  </si>
  <si>
    <t>Stavba:</t>
  </si>
  <si>
    <t>S</t>
  </si>
  <si>
    <t>Soupis prací objektu</t>
  </si>
  <si>
    <t xml:space="preserve">Firma: </t>
  </si>
  <si>
    <t>EstiCon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</si>
</sst>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\ ###\ ###\ ###\ ##0.00"/>
    <numFmt numFmtId="165" formatCode="#\ ###\ ###\ ###\ ##0.000"/>
  </numFmts>
  <fonts count="8" x14ac:knownFonts="1">
    <font>
      <sz val="11"/>
      <name val="Calibri"/>
      <family val="2"/>
      <scheme val="minor"/>
    </font>
    <font>
      <i/>
      <sz val="11"/>
      <name val="Calibri"/>
      <scheme val="minor"/>
    </font>
    <font>
      <b/>
      <sz val="11"/>
      <name val="Calibri"/>
      <scheme val="minor"/>
    </font>
    <font>
      <sz val="10"/>
      <color rgb="FFFFFFFF"/>
      <name val="Arial"/>
    </font>
    <font>
      <b/>
      <sz val="11"/>
      <color rgb="FF000000"/>
      <name val="Arial"/>
    </font>
    <font>
      <b/>
      <sz val="16"/>
      <color rgb="FF000000"/>
      <name val="Arial"/>
    </font>
    <font>
      <sz val="11"/>
      <color rgb="FFD9D9D9"/>
      <name val="Calibri"/>
      <scheme val="minor"/>
    </font>
    <font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>
      <left/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5">
    <xf numFmtId="0" fontId="0" fillId="0" borderId="0"/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7" fillId="0" borderId="0">
      <alignment horizontal="left" vertical="center" wrapText="1"/>
    </xf>
  </cellStyleXfs>
  <cellXfs count="46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2" xfId="0" applyBorder="1" applyAlignment="1">
      <alignment wrapText="1"/>
    </xf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1" fillId="0" borderId="4" xfId="0" applyFont="1" applyBorder="1" applyAlignment="1">
      <alignment wrapText="1"/>
    </xf>
    <xf numFmtId="0" fontId="0" fillId="0" borderId="6" xfId="0" applyBorder="1"/>
    <xf numFmtId="0" fontId="0" fillId="0" borderId="4" xfId="0" applyBorder="1" applyAlignment="1">
      <alignment wrapText="1"/>
    </xf>
    <xf numFmtId="164" fontId="0" fillId="0" borderId="0" xfId="0" applyNumberFormat="1"/>
    <xf numFmtId="0" fontId="0" fillId="0" borderId="4" xfId="0" applyBorder="1" applyAlignment="1">
      <alignment horizontal="center"/>
    </xf>
    <xf numFmtId="164" fontId="0" fillId="0" borderId="4" xfId="0" applyNumberFormat="1" applyBorder="1" applyAlignment="1">
      <alignment horizontal="center"/>
    </xf>
    <xf numFmtId="165" fontId="0" fillId="0" borderId="4" xfId="0" applyNumberFormat="1" applyBorder="1" applyAlignment="1">
      <alignment horizontal="center"/>
    </xf>
    <xf numFmtId="0" fontId="0" fillId="0" borderId="4" xfId="0" applyBorder="1" applyAlignment="1">
      <alignment horizontal="right"/>
    </xf>
    <xf numFmtId="0" fontId="0" fillId="0" borderId="0" xfId="0" applyAlignment="1">
      <alignment wrapText="1"/>
    </xf>
    <xf numFmtId="0" fontId="0" fillId="2" borderId="7" xfId="0" applyFill="1" applyBorder="1"/>
    <xf numFmtId="164" fontId="2" fillId="2" borderId="4" xfId="0" applyNumberFormat="1" applyFont="1" applyFill="1" applyBorder="1" applyAlignment="1">
      <alignment horizontal="center"/>
    </xf>
    <xf numFmtId="0" fontId="2" fillId="2" borderId="8" xfId="0" applyFont="1" applyFill="1" applyBorder="1"/>
    <xf numFmtId="0" fontId="2" fillId="2" borderId="4" xfId="0" applyFont="1" applyFill="1" applyBorder="1"/>
    <xf numFmtId="0" fontId="2" fillId="2" borderId="4" xfId="0" applyFont="1" applyFill="1" applyBorder="1" applyAlignment="1">
      <alignment horizontal="right"/>
    </xf>
    <xf numFmtId="0" fontId="2" fillId="2" borderId="9" xfId="0" applyFont="1" applyFill="1" applyBorder="1"/>
    <xf numFmtId="0" fontId="3" fillId="3" borderId="10" xfId="1" applyFill="1" applyBorder="1">
      <alignment horizontal="center" vertical="center" wrapText="1"/>
    </xf>
    <xf numFmtId="0" fontId="3" fillId="3" borderId="11" xfId="1" applyFill="1" applyBorder="1">
      <alignment horizontal="center" vertical="center" wrapText="1"/>
    </xf>
    <xf numFmtId="0" fontId="3" fillId="3" borderId="12" xfId="1" applyFill="1" applyBorder="1">
      <alignment horizontal="center" vertical="center" wrapText="1"/>
    </xf>
    <xf numFmtId="0" fontId="3" fillId="3" borderId="13" xfId="1" applyFill="1" applyBorder="1">
      <alignment horizontal="center" vertical="center" wrapText="1"/>
    </xf>
    <xf numFmtId="0" fontId="3" fillId="3" borderId="14" xfId="1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0" xfId="2" applyFill="1">
      <alignment horizontal="left" vertical="center" wrapText="1"/>
    </xf>
    <xf numFmtId="0" fontId="4" fillId="2" borderId="6" xfId="2" applyFill="1" applyBorder="1">
      <alignment horizontal="left" vertical="center" wrapText="1"/>
    </xf>
    <xf numFmtId="164" fontId="0" fillId="2" borderId="4" xfId="0" applyNumberFormat="1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5" fillId="2" borderId="0" xfId="3" applyFill="1">
      <alignment horizontal="center" vertical="center" wrapText="1"/>
    </xf>
    <xf numFmtId="0" fontId="0" fillId="2" borderId="6" xfId="0" applyFill="1" applyBorder="1"/>
    <xf numFmtId="0" fontId="6" fillId="2" borderId="0" xfId="0" applyFont="1" applyFill="1"/>
    <xf numFmtId="0" fontId="0" fillId="2" borderId="16" xfId="0" applyFill="1" applyBorder="1"/>
    <xf numFmtId="0" fontId="0" fillId="2" borderId="17" xfId="0" applyFill="1" applyBorder="1"/>
    <xf numFmtId="0" fontId="7" fillId="2" borderId="17" xfId="4" applyFill="1" applyBorder="1">
      <alignment horizontal="left" vertical="center" wrapText="1"/>
    </xf>
    <xf numFmtId="0" fontId="0" fillId="2" borderId="18" xfId="0" applyFill="1" applyBorder="1"/>
    <xf numFmtId="0" fontId="3" fillId="3" borderId="15" xfId="1" applyFill="1" applyBorder="1">
      <alignment horizontal="center" vertical="center" wrapText="1"/>
    </xf>
    <xf numFmtId="0" fontId="3" fillId="3" borderId="13" xfId="1" applyFill="1" applyBorder="1">
      <alignment horizontal="center" vertical="center" wrapText="1"/>
    </xf>
    <xf numFmtId="0" fontId="3" fillId="3" borderId="12" xfId="1" applyFill="1" applyBorder="1">
      <alignment horizontal="center" vertical="center" wrapText="1"/>
    </xf>
    <xf numFmtId="0" fontId="3" fillId="3" borderId="10" xfId="1" applyFill="1" applyBorder="1">
      <alignment horizontal="center" vertical="center" wrapText="1"/>
    </xf>
    <xf numFmtId="0" fontId="4" fillId="2" borderId="0" xfId="2" applyFill="1" applyAlignment="1">
      <alignment horizontal="right" vertical="center" wrapText="1"/>
    </xf>
    <xf numFmtId="0" fontId="0" fillId="2" borderId="0" xfId="0" applyFill="1" applyAlignment="1">
      <alignment horizontal="right"/>
    </xf>
  </cellXfs>
  <cellStyles count="5">
    <cellStyle name="NadpisRekapitulaceSoupisPraciStyle" xfId="3" xr:uid="{71907264-C28F-43BF-AC4C-B1638F564DE7}"/>
    <cellStyle name="NadpisySloupcuStyle" xfId="1" xr:uid="{C1AC502E-7C82-40F0-8FE2-31D8B617BBC3}"/>
    <cellStyle name="Normální" xfId="0" builtinId="0"/>
    <cellStyle name="NormalStyle" xfId="4" xr:uid="{2566960C-0E8F-404D-8EB0-24DA12220C87}"/>
    <cellStyle name="StavbaRozpocetHeaderStyle" xfId="2" xr:uid="{30B61D1E-9425-4B5E-990D-22758F0ADAA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66511765-54FE-4A2F-83FA-4CDE99665D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9600" y="0"/>
          <a:ext cx="361950" cy="36195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BC9609-F832-49A2-8AC7-E612C5EDB829}">
  <sheetPr>
    <pageSetUpPr fitToPage="1"/>
  </sheetPr>
  <dimension ref="A1:P38"/>
  <sheetViews>
    <sheetView tabSelected="1" view="pageBreakPreview" zoomScale="60" zoomScaleNormal="100" workbookViewId="0">
      <selection activeCell="F46" sqref="F46"/>
    </sheetView>
  </sheetViews>
  <sheetFormatPr defaultRowHeight="14.4" x14ac:dyDescent="0.3"/>
  <cols>
    <col min="2" max="2" width="16.109375" customWidth="1"/>
    <col min="3" max="3" width="9.6640625" customWidth="1"/>
    <col min="4" max="4" width="13" customWidth="1"/>
    <col min="5" max="5" width="64.88671875" customWidth="1"/>
    <col min="6" max="6" width="13" customWidth="1"/>
    <col min="7" max="9" width="16.109375" customWidth="1"/>
    <col min="10" max="10" width="14.88671875" bestFit="1" customWidth="1"/>
  </cols>
  <sheetData>
    <row r="1" spans="1:16" x14ac:dyDescent="0.3">
      <c r="A1" s="35" t="s">
        <v>62</v>
      </c>
      <c r="B1" s="39"/>
      <c r="C1" s="37"/>
      <c r="D1" s="37"/>
      <c r="E1" s="38" t="s">
        <v>61</v>
      </c>
      <c r="F1" s="37"/>
      <c r="G1" s="37"/>
      <c r="H1" s="37"/>
      <c r="I1" s="37"/>
      <c r="J1" s="36"/>
      <c r="P1">
        <v>3</v>
      </c>
    </row>
    <row r="2" spans="1:16" ht="21" x14ac:dyDescent="0.3">
      <c r="A2" s="35"/>
      <c r="B2" s="34"/>
      <c r="C2" s="28"/>
      <c r="D2" s="28"/>
      <c r="E2" s="33" t="s">
        <v>60</v>
      </c>
      <c r="F2" s="28"/>
      <c r="G2" s="28"/>
      <c r="H2" s="28"/>
      <c r="I2" s="28"/>
      <c r="J2" s="27"/>
    </row>
    <row r="3" spans="1:16" x14ac:dyDescent="0.3">
      <c r="A3" s="28" t="s">
        <v>59</v>
      </c>
      <c r="B3" s="30" t="s">
        <v>58</v>
      </c>
      <c r="C3" s="44" t="s">
        <v>57</v>
      </c>
      <c r="D3" s="45"/>
      <c r="E3" s="29" t="s">
        <v>56</v>
      </c>
      <c r="F3" s="28"/>
      <c r="G3" s="28"/>
      <c r="H3" s="32" t="s">
        <v>49</v>
      </c>
      <c r="I3" s="31">
        <f>SUMIFS(I9:I38,A9:A38,"SD")</f>
        <v>0</v>
      </c>
      <c r="J3" s="27"/>
      <c r="O3">
        <v>0</v>
      </c>
      <c r="P3">
        <v>2</v>
      </c>
    </row>
    <row r="4" spans="1:16" x14ac:dyDescent="0.3">
      <c r="A4" s="28" t="s">
        <v>55</v>
      </c>
      <c r="B4" s="30" t="s">
        <v>54</v>
      </c>
      <c r="C4" s="44" t="s">
        <v>53</v>
      </c>
      <c r="D4" s="45"/>
      <c r="E4" s="29" t="s">
        <v>52</v>
      </c>
      <c r="F4" s="28"/>
      <c r="G4" s="28"/>
      <c r="H4" s="28"/>
      <c r="I4" s="28"/>
      <c r="J4" s="27"/>
      <c r="O4">
        <v>0.12</v>
      </c>
      <c r="P4">
        <v>2</v>
      </c>
    </row>
    <row r="5" spans="1:16" x14ac:dyDescent="0.3">
      <c r="A5" s="28" t="s">
        <v>51</v>
      </c>
      <c r="B5" s="30" t="s">
        <v>50</v>
      </c>
      <c r="C5" s="44" t="s">
        <v>49</v>
      </c>
      <c r="D5" s="45"/>
      <c r="E5" s="29" t="s">
        <v>52</v>
      </c>
      <c r="F5" s="28"/>
      <c r="G5" s="28"/>
      <c r="H5" s="28"/>
      <c r="I5" s="28"/>
      <c r="J5" s="27"/>
      <c r="O5">
        <v>0.21</v>
      </c>
    </row>
    <row r="6" spans="1:16" x14ac:dyDescent="0.3">
      <c r="A6" s="40" t="s">
        <v>48</v>
      </c>
      <c r="B6" s="41" t="s">
        <v>47</v>
      </c>
      <c r="C6" s="42" t="s">
        <v>46</v>
      </c>
      <c r="D6" s="42" t="s">
        <v>45</v>
      </c>
      <c r="E6" s="42" t="s">
        <v>44</v>
      </c>
      <c r="F6" s="42" t="s">
        <v>43</v>
      </c>
      <c r="G6" s="42" t="s">
        <v>42</v>
      </c>
      <c r="H6" s="42" t="s">
        <v>41</v>
      </c>
      <c r="I6" s="42"/>
      <c r="J6" s="43" t="s">
        <v>40</v>
      </c>
    </row>
    <row r="7" spans="1:16" x14ac:dyDescent="0.3">
      <c r="A7" s="40"/>
      <c r="B7" s="41"/>
      <c r="C7" s="42"/>
      <c r="D7" s="42"/>
      <c r="E7" s="42"/>
      <c r="F7" s="42"/>
      <c r="G7" s="42"/>
      <c r="H7" s="24" t="s">
        <v>39</v>
      </c>
      <c r="I7" s="24" t="s">
        <v>38</v>
      </c>
      <c r="J7" s="43"/>
    </row>
    <row r="8" spans="1:16" x14ac:dyDescent="0.3">
      <c r="A8" s="26">
        <v>0</v>
      </c>
      <c r="B8" s="25">
        <v>1</v>
      </c>
      <c r="C8" s="23">
        <v>2</v>
      </c>
      <c r="D8" s="24">
        <v>3</v>
      </c>
      <c r="E8" s="23">
        <v>4</v>
      </c>
      <c r="F8" s="24">
        <v>5</v>
      </c>
      <c r="G8" s="24">
        <v>6</v>
      </c>
      <c r="H8" s="24">
        <v>7</v>
      </c>
      <c r="I8" s="23">
        <v>8</v>
      </c>
      <c r="J8" s="22">
        <v>9</v>
      </c>
    </row>
    <row r="9" spans="1:16" x14ac:dyDescent="0.3">
      <c r="A9" s="19" t="s">
        <v>25</v>
      </c>
      <c r="B9" s="21"/>
      <c r="C9" s="20" t="s">
        <v>37</v>
      </c>
      <c r="D9" s="18"/>
      <c r="E9" s="19" t="s">
        <v>36</v>
      </c>
      <c r="F9" s="18"/>
      <c r="G9" s="18"/>
      <c r="H9" s="18"/>
      <c r="I9" s="17">
        <f>SUMIFS(I10:I17,A10:A17,"P")</f>
        <v>0</v>
      </c>
      <c r="J9" s="16"/>
    </row>
    <row r="10" spans="1:16" x14ac:dyDescent="0.3">
      <c r="A10" s="5" t="s">
        <v>10</v>
      </c>
      <c r="B10" s="5">
        <v>1</v>
      </c>
      <c r="C10" s="14" t="s">
        <v>35</v>
      </c>
      <c r="D10" s="5" t="s">
        <v>0</v>
      </c>
      <c r="E10" s="9" t="s">
        <v>33</v>
      </c>
      <c r="F10" s="11" t="s">
        <v>34</v>
      </c>
      <c r="G10" s="13">
        <v>1</v>
      </c>
      <c r="H10" s="12">
        <v>0</v>
      </c>
      <c r="I10" s="12">
        <f>ROUND(G10*H10,P4)</f>
        <v>0</v>
      </c>
      <c r="J10" s="11" t="s">
        <v>28</v>
      </c>
      <c r="O10" s="10">
        <f>I10*0.21</f>
        <v>0</v>
      </c>
      <c r="P10">
        <v>3</v>
      </c>
    </row>
    <row r="11" spans="1:16" x14ac:dyDescent="0.3">
      <c r="A11" s="5" t="s">
        <v>5</v>
      </c>
      <c r="B11" s="8"/>
      <c r="E11" s="9" t="s">
        <v>33</v>
      </c>
      <c r="J11" s="6"/>
    </row>
    <row r="12" spans="1:16" ht="43.2" x14ac:dyDescent="0.3">
      <c r="A12" s="5" t="s">
        <v>3</v>
      </c>
      <c r="B12" s="8"/>
      <c r="E12" s="7" t="s">
        <v>32</v>
      </c>
      <c r="J12" s="6"/>
    </row>
    <row r="13" spans="1:16" x14ac:dyDescent="0.3">
      <c r="A13" s="5" t="s">
        <v>1</v>
      </c>
      <c r="B13" s="8"/>
      <c r="E13" s="15" t="s">
        <v>0</v>
      </c>
      <c r="J13" s="6"/>
    </row>
    <row r="14" spans="1:16" x14ac:dyDescent="0.3">
      <c r="A14" s="5" t="s">
        <v>10</v>
      </c>
      <c r="B14" s="5">
        <v>2</v>
      </c>
      <c r="C14" s="14" t="s">
        <v>31</v>
      </c>
      <c r="D14" s="5" t="s">
        <v>0</v>
      </c>
      <c r="E14" s="9" t="s">
        <v>30</v>
      </c>
      <c r="F14" s="11" t="s">
        <v>29</v>
      </c>
      <c r="G14" s="13">
        <v>724.4</v>
      </c>
      <c r="H14" s="12">
        <v>0</v>
      </c>
      <c r="I14" s="12">
        <f>ROUND(G14*H14,P4)</f>
        <v>0</v>
      </c>
      <c r="J14" s="11" t="s">
        <v>28</v>
      </c>
      <c r="O14" s="10">
        <f>I14*0.21</f>
        <v>0</v>
      </c>
      <c r="P14">
        <v>3</v>
      </c>
    </row>
    <row r="15" spans="1:16" x14ac:dyDescent="0.3">
      <c r="A15" s="5" t="s">
        <v>5</v>
      </c>
      <c r="B15" s="8"/>
      <c r="E15" s="9" t="s">
        <v>27</v>
      </c>
      <c r="J15" s="6"/>
    </row>
    <row r="16" spans="1:16" ht="28.8" x14ac:dyDescent="0.3">
      <c r="A16" s="5" t="s">
        <v>3</v>
      </c>
      <c r="B16" s="8"/>
      <c r="E16" s="7" t="s">
        <v>26</v>
      </c>
      <c r="J16" s="6"/>
    </row>
    <row r="17" spans="1:16" x14ac:dyDescent="0.3">
      <c r="A17" s="5" t="s">
        <v>1</v>
      </c>
      <c r="B17" s="8"/>
      <c r="E17" s="15" t="s">
        <v>0</v>
      </c>
      <c r="J17" s="6"/>
    </row>
    <row r="18" spans="1:16" x14ac:dyDescent="0.3">
      <c r="A18" s="19" t="s">
        <v>25</v>
      </c>
      <c r="B18" s="21"/>
      <c r="C18" s="20" t="s">
        <v>24</v>
      </c>
      <c r="D18" s="18"/>
      <c r="E18" s="19" t="s">
        <v>23</v>
      </c>
      <c r="F18" s="18"/>
      <c r="G18" s="18"/>
      <c r="H18" s="18"/>
      <c r="I18" s="17">
        <f>SUMIFS(I19:I38,A19:A38,"P")</f>
        <v>0</v>
      </c>
      <c r="J18" s="16"/>
    </row>
    <row r="19" spans="1:16" ht="28.8" x14ac:dyDescent="0.3">
      <c r="A19" s="5" t="s">
        <v>10</v>
      </c>
      <c r="B19" s="5">
        <v>3</v>
      </c>
      <c r="C19" s="14" t="s">
        <v>22</v>
      </c>
      <c r="D19" s="5" t="s">
        <v>8</v>
      </c>
      <c r="E19" s="9" t="s">
        <v>21</v>
      </c>
      <c r="F19" s="11" t="s">
        <v>7</v>
      </c>
      <c r="G19" s="13">
        <v>1.92</v>
      </c>
      <c r="H19" s="12">
        <v>0</v>
      </c>
      <c r="I19" s="12">
        <f>ROUND(G19*H19,P4)</f>
        <v>0</v>
      </c>
      <c r="J19" s="11" t="s">
        <v>6</v>
      </c>
      <c r="O19" s="10">
        <f>I19*0.21</f>
        <v>0</v>
      </c>
      <c r="P19">
        <v>3</v>
      </c>
    </row>
    <row r="20" spans="1:16" ht="28.8" x14ac:dyDescent="0.3">
      <c r="A20" s="5" t="s">
        <v>5</v>
      </c>
      <c r="B20" s="8"/>
      <c r="E20" s="9" t="s">
        <v>21</v>
      </c>
      <c r="J20" s="6"/>
    </row>
    <row r="21" spans="1:16" ht="43.2" x14ac:dyDescent="0.3">
      <c r="A21" s="5" t="s">
        <v>3</v>
      </c>
      <c r="B21" s="8"/>
      <c r="E21" s="7" t="s">
        <v>20</v>
      </c>
      <c r="J21" s="6"/>
    </row>
    <row r="22" spans="1:16" x14ac:dyDescent="0.3">
      <c r="A22" s="5" t="s">
        <v>1</v>
      </c>
      <c r="B22" s="8"/>
      <c r="E22" s="15" t="s">
        <v>0</v>
      </c>
      <c r="J22" s="6"/>
    </row>
    <row r="23" spans="1:16" ht="28.8" x14ac:dyDescent="0.3">
      <c r="A23" s="5" t="s">
        <v>10</v>
      </c>
      <c r="B23" s="5">
        <v>4</v>
      </c>
      <c r="C23" s="14" t="s">
        <v>19</v>
      </c>
      <c r="D23" s="5" t="s">
        <v>8</v>
      </c>
      <c r="E23" s="9" t="s">
        <v>18</v>
      </c>
      <c r="F23" s="11" t="s">
        <v>7</v>
      </c>
      <c r="G23" s="13">
        <v>10.589</v>
      </c>
      <c r="H23" s="12">
        <v>0</v>
      </c>
      <c r="I23" s="12">
        <f>ROUND(G23*H23,P4)</f>
        <v>0</v>
      </c>
      <c r="J23" s="11" t="s">
        <v>6</v>
      </c>
      <c r="O23" s="10">
        <f>I23*0.21</f>
        <v>0</v>
      </c>
      <c r="P23">
        <v>3</v>
      </c>
    </row>
    <row r="24" spans="1:16" ht="28.8" x14ac:dyDescent="0.3">
      <c r="A24" s="5" t="s">
        <v>5</v>
      </c>
      <c r="B24" s="8"/>
      <c r="E24" s="9" t="s">
        <v>18</v>
      </c>
      <c r="J24" s="6"/>
    </row>
    <row r="25" spans="1:16" x14ac:dyDescent="0.3">
      <c r="A25" s="5" t="s">
        <v>3</v>
      </c>
      <c r="B25" s="8"/>
      <c r="E25" s="7" t="s">
        <v>17</v>
      </c>
      <c r="J25" s="6"/>
    </row>
    <row r="26" spans="1:16" x14ac:dyDescent="0.3">
      <c r="A26" s="5" t="s">
        <v>1</v>
      </c>
      <c r="B26" s="8"/>
      <c r="E26" s="15" t="s">
        <v>0</v>
      </c>
      <c r="J26" s="6"/>
    </row>
    <row r="27" spans="1:16" ht="28.8" x14ac:dyDescent="0.3">
      <c r="A27" s="5" t="s">
        <v>10</v>
      </c>
      <c r="B27" s="5">
        <v>5</v>
      </c>
      <c r="C27" s="14" t="s">
        <v>16</v>
      </c>
      <c r="D27" s="5" t="s">
        <v>8</v>
      </c>
      <c r="E27" s="9" t="s">
        <v>15</v>
      </c>
      <c r="F27" s="11" t="s">
        <v>7</v>
      </c>
      <c r="G27" s="13">
        <v>1.78</v>
      </c>
      <c r="H27" s="12">
        <v>0</v>
      </c>
      <c r="I27" s="12">
        <f>ROUND(G27*H27,P4)</f>
        <v>0</v>
      </c>
      <c r="J27" s="11" t="s">
        <v>6</v>
      </c>
      <c r="O27" s="10">
        <f>I27*0.21</f>
        <v>0</v>
      </c>
      <c r="P27">
        <v>3</v>
      </c>
    </row>
    <row r="28" spans="1:16" ht="28.8" x14ac:dyDescent="0.3">
      <c r="A28" s="5" t="s">
        <v>5</v>
      </c>
      <c r="B28" s="8"/>
      <c r="E28" s="9" t="s">
        <v>15</v>
      </c>
      <c r="J28" s="6"/>
    </row>
    <row r="29" spans="1:16" x14ac:dyDescent="0.3">
      <c r="A29" s="5" t="s">
        <v>3</v>
      </c>
      <c r="B29" s="8"/>
      <c r="E29" s="7" t="s">
        <v>14</v>
      </c>
      <c r="J29" s="6"/>
    </row>
    <row r="30" spans="1:16" x14ac:dyDescent="0.3">
      <c r="A30" s="5" t="s">
        <v>1</v>
      </c>
      <c r="B30" s="8"/>
      <c r="E30" s="15" t="s">
        <v>0</v>
      </c>
      <c r="J30" s="6"/>
    </row>
    <row r="31" spans="1:16" ht="28.8" x14ac:dyDescent="0.3">
      <c r="A31" s="5" t="s">
        <v>10</v>
      </c>
      <c r="B31" s="5">
        <v>6</v>
      </c>
      <c r="C31" s="14" t="s">
        <v>13</v>
      </c>
      <c r="D31" s="5" t="s">
        <v>8</v>
      </c>
      <c r="E31" s="9" t="s">
        <v>12</v>
      </c>
      <c r="F31" s="11" t="s">
        <v>7</v>
      </c>
      <c r="G31" s="13">
        <v>3.5640000000000001</v>
      </c>
      <c r="H31" s="12">
        <v>0</v>
      </c>
      <c r="I31" s="12">
        <f>ROUND(G31*H31,P4)</f>
        <v>0</v>
      </c>
      <c r="J31" s="11" t="s">
        <v>6</v>
      </c>
      <c r="O31" s="10">
        <f>I31*0.21</f>
        <v>0</v>
      </c>
      <c r="P31">
        <v>3</v>
      </c>
    </row>
    <row r="32" spans="1:16" ht="28.8" x14ac:dyDescent="0.3">
      <c r="A32" s="5" t="s">
        <v>5</v>
      </c>
      <c r="B32" s="8"/>
      <c r="E32" s="9" t="s">
        <v>12</v>
      </c>
      <c r="J32" s="6"/>
    </row>
    <row r="33" spans="1:16" ht="43.2" x14ac:dyDescent="0.3">
      <c r="A33" s="5" t="s">
        <v>3</v>
      </c>
      <c r="B33" s="8"/>
      <c r="E33" s="7" t="s">
        <v>11</v>
      </c>
      <c r="J33" s="6"/>
    </row>
    <row r="34" spans="1:16" x14ac:dyDescent="0.3">
      <c r="A34" s="5" t="s">
        <v>1</v>
      </c>
      <c r="B34" s="8"/>
      <c r="E34" s="15" t="s">
        <v>0</v>
      </c>
      <c r="J34" s="6"/>
    </row>
    <row r="35" spans="1:16" ht="28.8" x14ac:dyDescent="0.3">
      <c r="A35" s="5" t="s">
        <v>10</v>
      </c>
      <c r="B35" s="5">
        <v>7</v>
      </c>
      <c r="C35" s="14" t="s">
        <v>9</v>
      </c>
      <c r="D35" s="5" t="s">
        <v>8</v>
      </c>
      <c r="E35" s="9" t="s">
        <v>4</v>
      </c>
      <c r="F35" s="11" t="s">
        <v>7</v>
      </c>
      <c r="G35" s="13">
        <v>127.657</v>
      </c>
      <c r="H35" s="12">
        <v>0</v>
      </c>
      <c r="I35" s="12">
        <f>ROUND(G35*H35,P4)</f>
        <v>0</v>
      </c>
      <c r="J35" s="11" t="s">
        <v>6</v>
      </c>
      <c r="O35" s="10">
        <f>I35*0.21</f>
        <v>0</v>
      </c>
      <c r="P35">
        <v>3</v>
      </c>
    </row>
    <row r="36" spans="1:16" ht="28.8" x14ac:dyDescent="0.3">
      <c r="A36" s="5" t="s">
        <v>5</v>
      </c>
      <c r="B36" s="8"/>
      <c r="E36" s="9" t="s">
        <v>4</v>
      </c>
      <c r="J36" s="6"/>
    </row>
    <row r="37" spans="1:16" x14ac:dyDescent="0.3">
      <c r="A37" s="5" t="s">
        <v>3</v>
      </c>
      <c r="B37" s="8"/>
      <c r="E37" s="7" t="s">
        <v>2</v>
      </c>
      <c r="J37" s="6"/>
    </row>
    <row r="38" spans="1:16" x14ac:dyDescent="0.3">
      <c r="A38" s="5" t="s">
        <v>1</v>
      </c>
      <c r="B38" s="4"/>
      <c r="C38" s="2"/>
      <c r="D38" s="2"/>
      <c r="E38" s="3" t="s">
        <v>0</v>
      </c>
      <c r="F38" s="2"/>
      <c r="G38" s="2"/>
      <c r="H38" s="2"/>
      <c r="I38" s="2"/>
      <c r="J38" s="1"/>
    </row>
  </sheetData>
  <mergeCells count="12">
    <mergeCell ref="F6:F7"/>
    <mergeCell ref="G6:G7"/>
    <mergeCell ref="H6:I6"/>
    <mergeCell ref="J6:J7"/>
    <mergeCell ref="C3:D3"/>
    <mergeCell ref="C4:D4"/>
    <mergeCell ref="C5:D5"/>
    <mergeCell ref="A6:A7"/>
    <mergeCell ref="B6:B7"/>
    <mergeCell ref="C6:C7"/>
    <mergeCell ref="D6:D7"/>
    <mergeCell ref="E6:E7"/>
  </mergeCells>
  <pageMargins left="0.7" right="0.7" top="0.78740157499999996" bottom="0.78740157499999996" header="0.3" footer="0.3"/>
  <pageSetup scale="68" fitToHeight="0" orientation="landscape" r:id="rId1"/>
  <headerFooter>
    <oddHeader>&amp;C&amp;"Verdana"&amp;7&amp;K000000 SŽ: Interní&amp;1#_x000D_</oddHeader>
  </headerFooter>
  <drawing r:id="rId2"/>
</worksheet>
</file>

<file path=docMetadata/LabelInfo.xml><?xml version="1.0" encoding="utf-8"?>
<clbl:labelList xmlns:clbl="http://schemas.microsoft.com/office/2020/mipLabelMetadata">
  <clbl:label id="{65334bdb-ef60-40ad-ad10-aebc1eeffaa2}" enabled="1" method="Standard" siteId="{f0ab7d6a-64b0-4696-9f4d-d69909c6e895}" contentBits="1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SO 90-00-02_NSO 90-00-02_N.2</vt:lpstr>
      <vt:lpstr>'SO 90-00-02_NSO 90-00-02_N.2'!Oblast_tisku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Michnáč Matěj</dc:creator>
  <cp:lastModifiedBy>Majerová Renáta</cp:lastModifiedBy>
  <dcterms:created xsi:type="dcterms:W3CDTF">2025-11-27T13:58:32Z</dcterms:created>
  <dcterms:modified xsi:type="dcterms:W3CDTF">2025-12-22T07:04:17Z</dcterms:modified>
</cp:coreProperties>
</file>